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Лист3!$A$1:$Q$118</definedName>
  </definedNames>
  <calcPr calcId="152511"/>
</workbook>
</file>

<file path=xl/calcChain.xml><?xml version="1.0" encoding="utf-8"?>
<calcChain xmlns="http://schemas.openxmlformats.org/spreadsheetml/2006/main">
  <c r="O90" i="3" l="1"/>
  <c r="N90" i="3"/>
  <c r="O112" i="3" l="1"/>
  <c r="O114" i="3"/>
  <c r="O115" i="3"/>
  <c r="O116" i="3"/>
  <c r="N112" i="3"/>
  <c r="N114" i="3"/>
  <c r="N115" i="3"/>
  <c r="N116" i="3"/>
  <c r="O74" i="3"/>
  <c r="N74" i="3"/>
  <c r="O78" i="3"/>
  <c r="N78" i="3"/>
  <c r="O81" i="3"/>
  <c r="N81" i="3"/>
  <c r="O64" i="3"/>
  <c r="O65" i="3"/>
  <c r="O66" i="3"/>
  <c r="O67" i="3"/>
  <c r="N64" i="3"/>
  <c r="N65" i="3"/>
  <c r="N66" i="3"/>
  <c r="N67" i="3"/>
  <c r="O54" i="3"/>
  <c r="O55" i="3"/>
  <c r="O56" i="3"/>
  <c r="O57" i="3"/>
  <c r="N54" i="3"/>
  <c r="N55" i="3"/>
  <c r="N56" i="3"/>
  <c r="N57" i="3"/>
  <c r="O48" i="3"/>
  <c r="O49" i="3"/>
  <c r="O40" i="3"/>
  <c r="O41" i="3"/>
  <c r="N48" i="3"/>
  <c r="N49" i="3"/>
  <c r="N40" i="3"/>
  <c r="N41" i="3"/>
  <c r="N36" i="3"/>
  <c r="O36" i="3"/>
  <c r="O15" i="3"/>
  <c r="O17" i="3"/>
  <c r="O18" i="3"/>
  <c r="N15" i="3"/>
  <c r="N17" i="3"/>
  <c r="N18" i="3"/>
  <c r="O73" i="3"/>
  <c r="O72" i="3" s="1"/>
  <c r="O71" i="3" s="1"/>
  <c r="N73" i="3"/>
  <c r="N72" i="3" s="1"/>
  <c r="N71" i="3" s="1"/>
  <c r="O105" i="3"/>
  <c r="N105" i="3"/>
  <c r="O93" i="3"/>
  <c r="O92" i="3" s="1"/>
  <c r="N93" i="3"/>
  <c r="N92" i="3" s="1"/>
  <c r="N38" i="3"/>
  <c r="O27" i="3"/>
  <c r="O26" i="3" s="1"/>
  <c r="O24" i="3" s="1"/>
  <c r="O22" i="3" s="1"/>
  <c r="N27" i="3"/>
  <c r="N26" i="3" s="1"/>
  <c r="N24" i="3" s="1"/>
  <c r="N22" i="3" s="1"/>
  <c r="P12" i="3"/>
  <c r="P13" i="3"/>
  <c r="N13" i="3" l="1"/>
  <c r="O38" i="3"/>
  <c r="O13" i="3" s="1"/>
  <c r="N89" i="3"/>
  <c r="N88" i="3" s="1"/>
  <c r="N12" i="3" s="1"/>
  <c r="O89" i="3"/>
  <c r="O88" i="3" s="1"/>
  <c r="O12" i="3" l="1"/>
</calcChain>
</file>

<file path=xl/sharedStrings.xml><?xml version="1.0" encoding="utf-8"?>
<sst xmlns="http://schemas.openxmlformats.org/spreadsheetml/2006/main" count="615" uniqueCount="184">
  <si>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</si>
  <si>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</si>
  <si>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</si>
  <si>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</si>
  <si>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</si>
  <si>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</si>
  <si>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</si>
  <si>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</si>
  <si>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</si>
  <si>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</si>
  <si>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</si>
  <si>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</si>
  <si>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</si>
  <si>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</si>
  <si>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</si>
  <si>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</si>
  <si>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</si>
  <si>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</si>
  <si>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</si>
  <si>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</si>
  <si>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</si>
  <si>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</si>
  <si>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</si>
  <si>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</si>
  <si>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</si>
  <si>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</si>
  <si>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</si>
  <si>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</si>
  <si>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</si>
  <si>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</si>
  <si>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</si>
  <si>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</si>
  <si>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</si>
  <si>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</si>
  <si>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</si>
  <si>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</si>
  <si>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</si>
  <si>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</si>
  <si>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</si>
  <si>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</si>
  <si>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</si>
  <si>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</si>
  <si>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</si>
  <si>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</si>
  <si>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</si>
  <si>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</si>
  <si>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</si>
  <si>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</si>
  <si>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</si>
  <si>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</si>
  <si>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</si>
  <si>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</si>
  <si>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</si>
  <si>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</si>
  <si>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</si>
  <si>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</si>
  <si>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</si>
  <si>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</si>
  <si>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</si>
  <si>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</si>
  <si>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</si>
  <si>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</si>
  <si>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</si>
  <si>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</si>
  <si>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</si>
  <si>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</si>
  <si>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</si>
  <si>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</si>
  <si>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</si>
  <si>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</si>
  <si>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</si>
  <si>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</si>
  <si>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</si>
  <si>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</si>
  <si>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</si>
  <si>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</si>
  <si>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</si>
  <si>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</si>
  <si>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</si>
  <si>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</si>
  <si>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</si>
  <si>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</si>
  <si>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</si>
  <si>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</si>
  <si>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</si>
  <si>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</si>
  <si>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</si>
  <si>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</si>
  <si>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</si>
  <si>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</si>
  <si>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</si>
  <si>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</si>
  <si>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</si>
  <si>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</si>
  <si>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</si>
  <si>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</si>
  <si>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</si>
  <si>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</si>
  <si>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</si>
  <si>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</si>
  <si>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</si>
  <si>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</si>
  <si>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</si>
  <si>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</si>
  <si>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</si>
  <si>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</si>
  <si>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</si>
  <si>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</si>
  <si>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</si>
  <si>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</si>
  <si>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</si>
  <si>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</si>
  <si>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</si>
  <si>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</si>
  <si>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</si>
  <si>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</si>
  <si>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</si>
  <si>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</si>
  <si>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</si>
  <si>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</si>
  <si>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</si>
  <si>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</si>
  <si>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</si>
  <si>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</si>
  <si>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</si>
  <si>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</si>
  <si>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</si>
  <si>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</si>
  <si>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</si>
  <si>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</si>
  <si>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</si>
  <si>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</si>
  <si>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</si>
  <si>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</si>
  <si>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</si>
  <si>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</si>
  <si>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</si>
  <si>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</si>
  <si>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</si>
  <si>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</si>
  <si>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</si>
  <si>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</si>
  <si>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</si>
  <si>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</si>
  <si>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</si>
  <si>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</si>
  <si>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</si>
  <si>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</si>
  <si>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</si>
  <si>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</si>
  <si>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</si>
  <si>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</si>
  <si>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</si>
  <si>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</si>
  <si>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</si>
  <si>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</si>
  <si>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</si>
  <si>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</si>
  <si>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</si>
  <si>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</si>
  <si>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</si>
  <si>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</si>
  <si>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</si>
  <si>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</si>
  <si>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</si>
  <si>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</si>
  <si>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</si>
  <si>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</si>
  <si>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</si>
  <si>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</si>
  <si>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</si>
  <si>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</si>
  <si>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</si>
  <si>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</si>
  <si>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</si>
  <si>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</si>
  <si>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</si>
  <si>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</si>
  <si>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Приложение № 11</t>
  </si>
  <si>
    <t>расходов бюджета муниципального образования Куменское сельское поселение на плановый период  2025-2026г.г.</t>
  </si>
  <si>
    <t>275,7</t>
  </si>
  <si>
    <t>0100008800</t>
  </si>
  <si>
    <t>Расходы за счет средств на выравнивание на повышение з/платы работникам культуры</t>
  </si>
  <si>
    <t xml:space="preserve">от    20.03.2024   №   13/62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</si>
</sst>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4" fillId="0" borderId="10" xfId="0" applyFont="1" applyBorder="1" applyAlignment="1"/>
    <xf numFmtId="0" fontId="0" fillId="0" borderId="7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6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abSelected="1" zoomScaleNormal="100" zoomScaleSheetLayoutView="75" workbookViewId="0">
      <selection activeCell="I18" sqref="I18"/>
    </sheetView>
  </sheetViews>
  <sheetFormatPr defaultRowHeight="12.75" x14ac:dyDescent="0.2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178</v>
      </c>
      <c r="N1" s="66"/>
      <c r="O1" s="1"/>
      <c r="P1" s="1"/>
      <c r="Q1" s="1"/>
    </row>
    <row r="2" spans="1:17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183</v>
      </c>
      <c r="N4" s="1"/>
      <c r="O4" s="66"/>
      <c r="P4" s="1"/>
      <c r="Q4" s="1"/>
    </row>
    <row r="5" spans="1:17" ht="15.75" x14ac:dyDescent="0.25">
      <c r="A5" s="1"/>
      <c r="B5" s="1"/>
      <c r="C5" s="1"/>
      <c r="D5" s="1"/>
      <c r="E5" s="142" t="s">
        <v>103</v>
      </c>
      <c r="F5" s="142"/>
      <c r="G5" s="142"/>
      <c r="H5" s="142"/>
      <c r="I5" s="142"/>
      <c r="J5" s="142"/>
      <c r="K5" s="142"/>
      <c r="L5" s="142"/>
      <c r="M5" s="1"/>
      <c r="N5" s="1"/>
      <c r="O5" s="1"/>
      <c r="P5" s="1"/>
    </row>
    <row r="6" spans="1:17" s="35" customFormat="1" ht="15.75" x14ac:dyDescent="0.25">
      <c r="A6" s="2"/>
      <c r="B6" s="142" t="s">
        <v>179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17" ht="15.75" hidden="1" x14ac:dyDescent="0.25">
      <c r="A7" s="1"/>
      <c r="B7" s="142" t="s">
        <v>102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1:17" ht="8.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 x14ac:dyDescent="0.25">
      <c r="A9" s="17"/>
      <c r="B9" s="3"/>
      <c r="C9" s="3"/>
      <c r="D9" s="3"/>
      <c r="E9" s="3"/>
      <c r="F9" s="3"/>
      <c r="G9" s="3"/>
      <c r="H9" s="3"/>
      <c r="I9" s="147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 x14ac:dyDescent="0.25">
      <c r="A10" s="8"/>
      <c r="B10" s="4"/>
      <c r="C10" s="5" t="s">
        <v>9</v>
      </c>
      <c r="D10" s="4"/>
      <c r="E10" s="4"/>
      <c r="F10" s="4"/>
      <c r="G10" s="4"/>
      <c r="H10" s="4"/>
      <c r="I10" s="148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 x14ac:dyDescent="0.25">
      <c r="A11" s="18"/>
      <c r="B11" s="6"/>
      <c r="C11" s="6"/>
      <c r="D11" s="6"/>
      <c r="E11" s="6"/>
      <c r="F11" s="6"/>
      <c r="G11" s="6"/>
      <c r="H11" s="6"/>
      <c r="I11" s="149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 x14ac:dyDescent="0.2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111">
        <f>N13+N54+N64+N71+N88+N112</f>
        <v>6488.4999999999991</v>
      </c>
      <c r="O12" s="91">
        <f>O13+O54+O65+O71+O88+O112</f>
        <v>6432.8</v>
      </c>
      <c r="P12" s="26" t="e">
        <f>#REF!+P54+P60+P64+P71+P88+#REF!+#REF!</f>
        <v>#REF!</v>
      </c>
    </row>
    <row r="13" spans="1:17" ht="15.75" x14ac:dyDescent="0.2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3014.0999999999995</v>
      </c>
      <c r="O13" s="92">
        <f>O15+O22+O33+O36+O38</f>
        <v>3165.7</v>
      </c>
      <c r="P13" s="23" t="e">
        <f>#REF!+#REF!+P28+#REF!+P31</f>
        <v>#REF!</v>
      </c>
    </row>
    <row r="14" spans="1:17" ht="15" x14ac:dyDescent="0.2">
      <c r="A14" s="37" t="s">
        <v>37</v>
      </c>
      <c r="B14" s="50"/>
      <c r="C14" s="50"/>
      <c r="D14" s="50"/>
      <c r="E14" s="50"/>
      <c r="F14" s="50"/>
      <c r="G14" s="50"/>
      <c r="H14" s="50"/>
      <c r="I14" s="128">
        <v>982</v>
      </c>
      <c r="J14" s="38"/>
      <c r="K14" s="38"/>
      <c r="L14" s="38"/>
      <c r="M14" s="38"/>
      <c r="N14" s="93"/>
      <c r="O14" s="93"/>
      <c r="P14" s="38"/>
    </row>
    <row r="15" spans="1:17" ht="15" x14ac:dyDescent="0.2">
      <c r="A15" s="39" t="s">
        <v>38</v>
      </c>
      <c r="B15" s="40"/>
      <c r="C15" s="40"/>
      <c r="D15" s="40"/>
      <c r="E15" s="40"/>
      <c r="F15" s="40"/>
      <c r="G15" s="40"/>
      <c r="H15" s="40"/>
      <c r="I15" s="129"/>
      <c r="J15" s="41" t="s">
        <v>14</v>
      </c>
      <c r="K15" s="41" t="s">
        <v>15</v>
      </c>
      <c r="L15" s="41" t="s">
        <v>128</v>
      </c>
      <c r="M15" s="41" t="s">
        <v>12</v>
      </c>
      <c r="N15" s="94">
        <f>N19</f>
        <v>699.6</v>
      </c>
      <c r="O15" s="94">
        <f>O19</f>
        <v>699.6</v>
      </c>
      <c r="P15" s="41" t="s">
        <v>74</v>
      </c>
    </row>
    <row r="16" spans="1:17" ht="15" x14ac:dyDescent="0.2">
      <c r="A16" s="42" t="s">
        <v>34</v>
      </c>
      <c r="B16" s="43"/>
      <c r="C16" s="43"/>
      <c r="D16" s="43"/>
      <c r="E16" s="43"/>
      <c r="F16" s="43"/>
      <c r="G16" s="43"/>
      <c r="H16" s="43"/>
      <c r="I16" s="130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 x14ac:dyDescent="0.2">
      <c r="A17" s="143" t="s">
        <v>56</v>
      </c>
      <c r="B17" s="144"/>
      <c r="C17" s="144"/>
      <c r="D17" s="144"/>
      <c r="E17" s="144"/>
      <c r="F17" s="144"/>
      <c r="G17" s="144"/>
      <c r="H17" s="144"/>
      <c r="I17" s="131"/>
      <c r="J17" s="31" t="s">
        <v>14</v>
      </c>
      <c r="K17" s="31" t="s">
        <v>15</v>
      </c>
      <c r="L17" s="31" t="s">
        <v>129</v>
      </c>
      <c r="M17" s="31" t="s">
        <v>12</v>
      </c>
      <c r="N17" s="96">
        <f>N19</f>
        <v>699.6</v>
      </c>
      <c r="O17" s="110">
        <f>O19</f>
        <v>699.6</v>
      </c>
      <c r="P17" s="31" t="s">
        <v>74</v>
      </c>
    </row>
    <row r="18" spans="1:16" s="36" customFormat="1" ht="15" x14ac:dyDescent="0.2">
      <c r="A18" s="150" t="s">
        <v>124</v>
      </c>
      <c r="B18" s="151"/>
      <c r="C18" s="151"/>
      <c r="D18" s="151"/>
      <c r="E18" s="151"/>
      <c r="F18" s="151"/>
      <c r="G18" s="151"/>
      <c r="H18" s="152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f>N19</f>
        <v>699.6</v>
      </c>
      <c r="O18" s="110">
        <f>O19</f>
        <v>699.6</v>
      </c>
      <c r="P18" s="31"/>
    </row>
    <row r="19" spans="1:16" ht="15" x14ac:dyDescent="0.2">
      <c r="A19" s="145" t="s">
        <v>16</v>
      </c>
      <c r="B19" s="146"/>
      <c r="C19" s="146"/>
      <c r="D19" s="146"/>
      <c r="E19" s="146"/>
      <c r="F19" s="146"/>
      <c r="G19" s="146"/>
      <c r="H19" s="146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699.6</v>
      </c>
      <c r="O19" s="96">
        <v>699.6</v>
      </c>
      <c r="P19" s="31" t="s">
        <v>74</v>
      </c>
    </row>
    <row r="20" spans="1:16" ht="14.25" customHeight="1" x14ac:dyDescent="0.2">
      <c r="A20" s="37" t="s">
        <v>39</v>
      </c>
      <c r="B20" s="50"/>
      <c r="C20" s="50"/>
      <c r="D20" s="50"/>
      <c r="E20" s="50"/>
      <c r="F20" s="50"/>
      <c r="G20" s="50"/>
      <c r="H20" s="50"/>
      <c r="I20" s="128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 x14ac:dyDescent="0.2">
      <c r="A21" s="37" t="s">
        <v>40</v>
      </c>
      <c r="B21" s="50"/>
      <c r="C21" s="50"/>
      <c r="D21" s="50"/>
      <c r="E21" s="50"/>
      <c r="F21" s="50"/>
      <c r="G21" s="50"/>
      <c r="H21" s="50"/>
      <c r="I21" s="179"/>
      <c r="J21" s="38"/>
      <c r="K21" s="38"/>
      <c r="L21" s="38"/>
      <c r="M21" s="38"/>
      <c r="N21" s="93"/>
      <c r="O21" s="93"/>
      <c r="P21" s="38"/>
    </row>
    <row r="22" spans="1:16" ht="12.75" customHeight="1" x14ac:dyDescent="0.2">
      <c r="A22" s="39" t="s">
        <v>41</v>
      </c>
      <c r="B22" s="40"/>
      <c r="C22" s="40"/>
      <c r="D22" s="40"/>
      <c r="E22" s="40"/>
      <c r="F22" s="40"/>
      <c r="G22" s="40"/>
      <c r="H22" s="40"/>
      <c r="I22" s="129"/>
      <c r="J22" s="41" t="s">
        <v>14</v>
      </c>
      <c r="K22" s="41" t="s">
        <v>167</v>
      </c>
      <c r="L22" s="41" t="s">
        <v>128</v>
      </c>
      <c r="M22" s="41" t="s">
        <v>12</v>
      </c>
      <c r="N22" s="94">
        <f>N24</f>
        <v>1833.6</v>
      </c>
      <c r="O22" s="94">
        <f>O24</f>
        <v>1833.6</v>
      </c>
      <c r="P22" s="41" t="s">
        <v>89</v>
      </c>
    </row>
    <row r="23" spans="1:16" ht="12.75" customHeight="1" x14ac:dyDescent="0.2">
      <c r="A23" s="165" t="s">
        <v>121</v>
      </c>
      <c r="B23" s="166"/>
      <c r="C23" s="166"/>
      <c r="D23" s="166"/>
      <c r="E23" s="166"/>
      <c r="F23" s="166"/>
      <c r="G23" s="166"/>
      <c r="H23" s="167"/>
      <c r="I23" s="128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 x14ac:dyDescent="0.2">
      <c r="A24" s="168"/>
      <c r="B24" s="169"/>
      <c r="C24" s="169"/>
      <c r="D24" s="169"/>
      <c r="E24" s="169"/>
      <c r="F24" s="169"/>
      <c r="G24" s="169"/>
      <c r="H24" s="170"/>
      <c r="I24" s="129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1833.6</v>
      </c>
      <c r="O24" s="94">
        <f>O26</f>
        <v>1833.6</v>
      </c>
      <c r="P24" s="38"/>
    </row>
    <row r="25" spans="1:16" ht="15" x14ac:dyDescent="0.2">
      <c r="A25" s="42" t="s">
        <v>115</v>
      </c>
      <c r="B25" s="43"/>
      <c r="C25" s="43"/>
      <c r="D25" s="43"/>
      <c r="E25" s="43"/>
      <c r="F25" s="43"/>
      <c r="G25" s="43"/>
      <c r="H25" s="43"/>
      <c r="I25" s="130">
        <v>982</v>
      </c>
      <c r="J25" s="44"/>
      <c r="K25" s="44"/>
      <c r="L25" s="44"/>
      <c r="M25" s="44"/>
      <c r="N25" s="95"/>
      <c r="O25" s="95"/>
      <c r="P25" s="44"/>
    </row>
    <row r="26" spans="1:16" ht="15" x14ac:dyDescent="0.2">
      <c r="A26" s="75" t="s">
        <v>116</v>
      </c>
      <c r="B26" s="76"/>
      <c r="C26" s="76"/>
      <c r="D26" s="76"/>
      <c r="E26" s="76"/>
      <c r="F26" s="76"/>
      <c r="G26" s="76"/>
      <c r="H26" s="77"/>
      <c r="I26" s="131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1833.6</v>
      </c>
      <c r="O26" s="96">
        <f>O27</f>
        <v>1833.6</v>
      </c>
      <c r="P26" s="31" t="s">
        <v>89</v>
      </c>
    </row>
    <row r="27" spans="1:16" ht="15" x14ac:dyDescent="0.2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1833.6</v>
      </c>
      <c r="O27" s="96">
        <f>O28+O29+O30</f>
        <v>1833.6</v>
      </c>
      <c r="P27" s="31"/>
    </row>
    <row r="28" spans="1:16" ht="44.25" customHeight="1" x14ac:dyDescent="0.2">
      <c r="A28" s="138" t="s">
        <v>120</v>
      </c>
      <c r="B28" s="126"/>
      <c r="C28" s="126"/>
      <c r="D28" s="126"/>
      <c r="E28" s="126"/>
      <c r="F28" s="126"/>
      <c r="G28" s="126"/>
      <c r="H28" s="127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1585.6</v>
      </c>
      <c r="O28" s="97">
        <v>1585.6</v>
      </c>
      <c r="P28" s="34" t="s">
        <v>81</v>
      </c>
    </row>
    <row r="29" spans="1:16" s="47" customFormat="1" ht="15" x14ac:dyDescent="0.2">
      <c r="A29" s="125" t="s">
        <v>118</v>
      </c>
      <c r="B29" s="126"/>
      <c r="C29" s="126"/>
      <c r="D29" s="126"/>
      <c r="E29" s="126"/>
      <c r="F29" s="126"/>
      <c r="G29" s="126"/>
      <c r="H29" s="127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240</v>
      </c>
      <c r="O29" s="98">
        <v>240</v>
      </c>
      <c r="P29" s="45" t="s">
        <v>88</v>
      </c>
    </row>
    <row r="30" spans="1:16" s="47" customFormat="1" ht="15" x14ac:dyDescent="0.2">
      <c r="A30" s="125" t="s">
        <v>119</v>
      </c>
      <c r="B30" s="126"/>
      <c r="C30" s="126"/>
      <c r="D30" s="126"/>
      <c r="E30" s="126"/>
      <c r="F30" s="126"/>
      <c r="G30" s="126"/>
      <c r="H30" s="127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8</v>
      </c>
      <c r="O30" s="98">
        <v>8</v>
      </c>
      <c r="P30" s="45"/>
    </row>
    <row r="31" spans="1:16" ht="15.75" hidden="1" customHeight="1" x14ac:dyDescent="0.25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 x14ac:dyDescent="0.25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 x14ac:dyDescent="0.2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 x14ac:dyDescent="0.2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 x14ac:dyDescent="0.2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 x14ac:dyDescent="0.2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57</v>
      </c>
      <c r="L36" s="41" t="s">
        <v>136</v>
      </c>
      <c r="M36" s="41" t="s">
        <v>12</v>
      </c>
      <c r="N36" s="94">
        <f>N37</f>
        <v>155.1</v>
      </c>
      <c r="O36" s="94">
        <f>O37</f>
        <v>306.7</v>
      </c>
      <c r="P36" s="22" t="s">
        <v>166</v>
      </c>
    </row>
    <row r="37" spans="1:16" ht="15" x14ac:dyDescent="0.2">
      <c r="A37" s="186" t="s">
        <v>119</v>
      </c>
      <c r="B37" s="126"/>
      <c r="C37" s="126"/>
      <c r="D37" s="126"/>
      <c r="E37" s="126"/>
      <c r="F37" s="126"/>
      <c r="G37" s="126"/>
      <c r="H37" s="127"/>
      <c r="I37" s="24" t="s">
        <v>165</v>
      </c>
      <c r="J37" s="24" t="s">
        <v>14</v>
      </c>
      <c r="K37" s="24" t="s">
        <v>57</v>
      </c>
      <c r="L37" s="24" t="s">
        <v>181</v>
      </c>
      <c r="M37" s="24" t="s">
        <v>112</v>
      </c>
      <c r="N37" s="98">
        <v>155.1</v>
      </c>
      <c r="O37" s="96">
        <v>306.7</v>
      </c>
      <c r="P37" s="84" t="s">
        <v>166</v>
      </c>
    </row>
    <row r="38" spans="1:16" ht="15.75" x14ac:dyDescent="0.25">
      <c r="A38" s="132" t="s">
        <v>18</v>
      </c>
      <c r="B38" s="133"/>
      <c r="C38" s="133"/>
      <c r="D38" s="133"/>
      <c r="E38" s="133"/>
      <c r="F38" s="133"/>
      <c r="G38" s="133"/>
      <c r="H38" s="134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320.79999999999995</v>
      </c>
      <c r="O38" s="100">
        <f>O40+O48</f>
        <v>320.79999999999995</v>
      </c>
      <c r="P38" s="22" t="s">
        <v>66</v>
      </c>
    </row>
    <row r="39" spans="1:16" ht="15" customHeight="1" x14ac:dyDescent="0.2">
      <c r="A39" s="180" t="s">
        <v>115</v>
      </c>
      <c r="B39" s="181"/>
      <c r="C39" s="181"/>
      <c r="D39" s="181"/>
      <c r="E39" s="181"/>
      <c r="F39" s="181"/>
      <c r="G39" s="181"/>
      <c r="H39" s="182"/>
      <c r="I39" s="130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 x14ac:dyDescent="0.2">
      <c r="A40" s="183"/>
      <c r="B40" s="184"/>
      <c r="C40" s="184"/>
      <c r="D40" s="184"/>
      <c r="E40" s="184"/>
      <c r="F40" s="184"/>
      <c r="G40" s="184"/>
      <c r="H40" s="185"/>
      <c r="I40" s="131"/>
      <c r="J40" s="31" t="s">
        <v>14</v>
      </c>
      <c r="K40" s="31" t="s">
        <v>57</v>
      </c>
      <c r="L40" s="31" t="s">
        <v>129</v>
      </c>
      <c r="M40" s="31" t="s">
        <v>12</v>
      </c>
      <c r="N40" s="96">
        <f>N42</f>
        <v>1.9</v>
      </c>
      <c r="O40" s="110">
        <f>O42</f>
        <v>1.9</v>
      </c>
      <c r="P40" s="31" t="s">
        <v>66</v>
      </c>
    </row>
    <row r="41" spans="1:16" ht="14.25" customHeight="1" x14ac:dyDescent="0.2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f>N42</f>
        <v>1.9</v>
      </c>
      <c r="O41" s="97">
        <f>O42</f>
        <v>1.9</v>
      </c>
      <c r="P41" s="34" t="s">
        <v>66</v>
      </c>
    </row>
    <row r="42" spans="1:16" ht="14.25" customHeight="1" x14ac:dyDescent="0.2">
      <c r="A42" s="119" t="s">
        <v>119</v>
      </c>
      <c r="B42" s="120"/>
      <c r="C42" s="120"/>
      <c r="D42" s="120"/>
      <c r="E42" s="120"/>
      <c r="F42" s="120"/>
      <c r="G42" s="120"/>
      <c r="H42" s="121"/>
      <c r="I42" s="130">
        <v>982</v>
      </c>
      <c r="J42" s="163" t="s">
        <v>14</v>
      </c>
      <c r="K42" s="163" t="s">
        <v>57</v>
      </c>
      <c r="L42" s="163" t="s">
        <v>149</v>
      </c>
      <c r="M42" s="163" t="s">
        <v>112</v>
      </c>
      <c r="N42" s="153">
        <v>1.9</v>
      </c>
      <c r="O42" s="153">
        <v>1.9</v>
      </c>
      <c r="P42" s="44"/>
    </row>
    <row r="43" spans="1:16" s="36" customFormat="1" ht="2.25" customHeight="1" x14ac:dyDescent="0.2">
      <c r="A43" s="122"/>
      <c r="B43" s="123"/>
      <c r="C43" s="123"/>
      <c r="D43" s="123"/>
      <c r="E43" s="123"/>
      <c r="F43" s="123"/>
      <c r="G43" s="123"/>
      <c r="H43" s="124"/>
      <c r="I43" s="172"/>
      <c r="J43" s="164"/>
      <c r="K43" s="164"/>
      <c r="L43" s="164"/>
      <c r="M43" s="164"/>
      <c r="N43" s="154"/>
      <c r="O43" s="154"/>
      <c r="P43" s="28"/>
    </row>
    <row r="44" spans="1:16" ht="14.25" hidden="1" customHeight="1" x14ac:dyDescent="0.2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 x14ac:dyDescent="0.2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 x14ac:dyDescent="0.2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 x14ac:dyDescent="0.25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 x14ac:dyDescent="0.2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f>N52</f>
        <v>318.89999999999998</v>
      </c>
      <c r="O48" s="97">
        <f>O52</f>
        <v>318.89999999999998</v>
      </c>
      <c r="P48" s="34" t="s">
        <v>66</v>
      </c>
    </row>
    <row r="49" spans="1:16" ht="14.25" customHeight="1" x14ac:dyDescent="0.2">
      <c r="A49" s="58" t="s">
        <v>110</v>
      </c>
      <c r="B49" s="63"/>
      <c r="C49" s="63"/>
      <c r="D49" s="63"/>
      <c r="E49" s="63"/>
      <c r="F49" s="63"/>
      <c r="G49" s="63"/>
      <c r="H49" s="63"/>
      <c r="I49" s="130">
        <v>982</v>
      </c>
      <c r="J49" s="163" t="s">
        <v>14</v>
      </c>
      <c r="K49" s="163" t="s">
        <v>57</v>
      </c>
      <c r="L49" s="163" t="s">
        <v>148</v>
      </c>
      <c r="M49" s="163" t="s">
        <v>12</v>
      </c>
      <c r="N49" s="153">
        <f>N52</f>
        <v>318.89999999999998</v>
      </c>
      <c r="O49" s="153">
        <f>O52</f>
        <v>318.89999999999998</v>
      </c>
      <c r="P49" s="44"/>
    </row>
    <row r="50" spans="1:16" s="36" customFormat="1" ht="14.25" customHeight="1" x14ac:dyDescent="0.2">
      <c r="A50" s="59" t="s">
        <v>111</v>
      </c>
      <c r="B50" s="54"/>
      <c r="C50" s="54"/>
      <c r="D50" s="54"/>
      <c r="E50" s="54"/>
      <c r="F50" s="54"/>
      <c r="G50" s="54"/>
      <c r="H50" s="54"/>
      <c r="I50" s="131"/>
      <c r="J50" s="171"/>
      <c r="K50" s="171"/>
      <c r="L50" s="171"/>
      <c r="M50" s="171"/>
      <c r="N50" s="159"/>
      <c r="O50" s="159"/>
      <c r="P50" s="28"/>
    </row>
    <row r="51" spans="1:16" ht="14.25" hidden="1" customHeight="1" x14ac:dyDescent="0.2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 x14ac:dyDescent="0.2">
      <c r="A52" s="119" t="s">
        <v>120</v>
      </c>
      <c r="B52" s="120"/>
      <c r="C52" s="120"/>
      <c r="D52" s="120"/>
      <c r="E52" s="120"/>
      <c r="F52" s="120"/>
      <c r="G52" s="120"/>
      <c r="H52" s="121"/>
      <c r="I52" s="130">
        <v>982</v>
      </c>
      <c r="J52" s="163" t="s">
        <v>14</v>
      </c>
      <c r="K52" s="163" t="s">
        <v>57</v>
      </c>
      <c r="L52" s="163" t="s">
        <v>148</v>
      </c>
      <c r="M52" s="163" t="s">
        <v>80</v>
      </c>
      <c r="N52" s="153">
        <v>318.89999999999998</v>
      </c>
      <c r="O52" s="153">
        <v>318.89999999999998</v>
      </c>
      <c r="P52" s="31"/>
    </row>
    <row r="53" spans="1:16" ht="30" customHeight="1" x14ac:dyDescent="0.2">
      <c r="A53" s="122"/>
      <c r="B53" s="123"/>
      <c r="C53" s="123"/>
      <c r="D53" s="123"/>
      <c r="E53" s="123"/>
      <c r="F53" s="123"/>
      <c r="G53" s="123"/>
      <c r="H53" s="124"/>
      <c r="I53" s="131"/>
      <c r="J53" s="171"/>
      <c r="K53" s="171"/>
      <c r="L53" s="171"/>
      <c r="M53" s="171"/>
      <c r="N53" s="159"/>
      <c r="O53" s="159"/>
      <c r="P53" s="31"/>
    </row>
    <row r="54" spans="1:16" ht="15" customHeight="1" x14ac:dyDescent="0.25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f>N59</f>
        <v>171.5</v>
      </c>
      <c r="O54" s="92">
        <f>O59</f>
        <v>188</v>
      </c>
      <c r="P54" s="23" t="s">
        <v>90</v>
      </c>
    </row>
    <row r="55" spans="1:16" s="35" customFormat="1" ht="15.75" x14ac:dyDescent="0.2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f>N59</f>
        <v>171.5</v>
      </c>
      <c r="O55" s="92">
        <f>O59</f>
        <v>188</v>
      </c>
      <c r="P55" s="23" t="s">
        <v>90</v>
      </c>
    </row>
    <row r="56" spans="1:16" s="35" customFormat="1" ht="15.75" x14ac:dyDescent="0.2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f>N59</f>
        <v>171.5</v>
      </c>
      <c r="O56" s="107">
        <f>O59</f>
        <v>188</v>
      </c>
      <c r="P56" s="57"/>
    </row>
    <row r="57" spans="1:16" ht="15" x14ac:dyDescent="0.2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f>N59</f>
        <v>171.5</v>
      </c>
      <c r="O57" s="103">
        <f>O59</f>
        <v>188</v>
      </c>
      <c r="P57" s="52" t="s">
        <v>90</v>
      </c>
    </row>
    <row r="58" spans="1:16" ht="15" x14ac:dyDescent="0.2">
      <c r="A58" s="42" t="s">
        <v>21</v>
      </c>
      <c r="B58" s="43"/>
      <c r="C58" s="43"/>
      <c r="D58" s="43"/>
      <c r="E58" s="43"/>
      <c r="F58" s="43"/>
      <c r="G58" s="43"/>
      <c r="H58" s="43"/>
      <c r="I58" s="130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 x14ac:dyDescent="0.2">
      <c r="A59" s="29" t="s">
        <v>22</v>
      </c>
      <c r="B59" s="30"/>
      <c r="C59" s="30"/>
      <c r="D59" s="30"/>
      <c r="E59" s="30"/>
      <c r="F59" s="30"/>
      <c r="G59" s="30"/>
      <c r="H59" s="30"/>
      <c r="I59" s="131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171.5</v>
      </c>
      <c r="O59" s="96">
        <v>188</v>
      </c>
      <c r="P59" s="31" t="s">
        <v>90</v>
      </c>
    </row>
    <row r="60" spans="1:16" s="35" customFormat="1" ht="14.25" hidden="1" customHeight="1" x14ac:dyDescent="0.25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 x14ac:dyDescent="0.25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 x14ac:dyDescent="0.2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 x14ac:dyDescent="0.2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 x14ac:dyDescent="0.25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f>N68</f>
        <v>668.8</v>
      </c>
      <c r="O64" s="108">
        <f>O68</f>
        <v>673.8</v>
      </c>
      <c r="P64" s="26" t="s">
        <v>98</v>
      </c>
    </row>
    <row r="65" spans="1:16" s="35" customFormat="1" ht="30" customHeight="1" x14ac:dyDescent="0.25">
      <c r="A65" s="160" t="s">
        <v>173</v>
      </c>
      <c r="B65" s="161"/>
      <c r="C65" s="161"/>
      <c r="D65" s="161"/>
      <c r="E65" s="161"/>
      <c r="F65" s="161"/>
      <c r="G65" s="161"/>
      <c r="H65" s="161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f>N68</f>
        <v>668.8</v>
      </c>
      <c r="O65" s="108">
        <f>O68</f>
        <v>673.8</v>
      </c>
      <c r="P65" s="26"/>
    </row>
    <row r="66" spans="1:16" s="35" customFormat="1" ht="14.25" customHeight="1" x14ac:dyDescent="0.25">
      <c r="A66" s="160" t="s">
        <v>126</v>
      </c>
      <c r="B66" s="161"/>
      <c r="C66" s="161"/>
      <c r="D66" s="161"/>
      <c r="E66" s="161"/>
      <c r="F66" s="161"/>
      <c r="G66" s="161"/>
      <c r="H66" s="161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f>N68</f>
        <v>668.8</v>
      </c>
      <c r="O66" s="108">
        <f>O68</f>
        <v>673.8</v>
      </c>
      <c r="P66" s="26" t="s">
        <v>98</v>
      </c>
    </row>
    <row r="67" spans="1:16" s="35" customFormat="1" ht="16.5" customHeight="1" x14ac:dyDescent="0.25">
      <c r="A67" s="139" t="s">
        <v>124</v>
      </c>
      <c r="B67" s="140"/>
      <c r="C67" s="140"/>
      <c r="D67" s="140"/>
      <c r="E67" s="140"/>
      <c r="F67" s="140"/>
      <c r="G67" s="140"/>
      <c r="H67" s="140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f>N68</f>
        <v>668.8</v>
      </c>
      <c r="O67" s="108">
        <f>O68</f>
        <v>673.8</v>
      </c>
      <c r="P67" s="26" t="s">
        <v>98</v>
      </c>
    </row>
    <row r="68" spans="1:16" s="35" customFormat="1" ht="16.5" customHeight="1" x14ac:dyDescent="0.25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668.8</v>
      </c>
      <c r="O68" s="96">
        <v>673.8</v>
      </c>
      <c r="P68" s="26"/>
    </row>
    <row r="69" spans="1:16" s="35" customFormat="1" ht="59.25" hidden="1" customHeight="1" x14ac:dyDescent="0.25">
      <c r="A69" s="135" t="s">
        <v>153</v>
      </c>
      <c r="B69" s="136"/>
      <c r="C69" s="136"/>
      <c r="D69" s="136"/>
      <c r="E69" s="136"/>
      <c r="F69" s="136"/>
      <c r="G69" s="136"/>
      <c r="H69" s="137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 x14ac:dyDescent="0.2">
      <c r="A70" s="125" t="s">
        <v>118</v>
      </c>
      <c r="B70" s="126"/>
      <c r="C70" s="126"/>
      <c r="D70" s="126"/>
      <c r="E70" s="126"/>
      <c r="F70" s="126"/>
      <c r="G70" s="126"/>
      <c r="H70" s="127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 x14ac:dyDescent="0.25">
      <c r="A71" s="173" t="s">
        <v>169</v>
      </c>
      <c r="B71" s="174"/>
      <c r="C71" s="174"/>
      <c r="D71" s="174"/>
      <c r="E71" s="174"/>
      <c r="F71" s="174"/>
      <c r="G71" s="174"/>
      <c r="H71" s="174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74.3</v>
      </c>
      <c r="O71" s="91">
        <f>O72</f>
        <v>74.3</v>
      </c>
      <c r="P71" s="26" t="s">
        <v>101</v>
      </c>
    </row>
    <row r="72" spans="1:16" s="55" customFormat="1" ht="19.5" customHeight="1" x14ac:dyDescent="0.25">
      <c r="A72" s="160" t="s">
        <v>168</v>
      </c>
      <c r="B72" s="161"/>
      <c r="C72" s="161"/>
      <c r="D72" s="161"/>
      <c r="E72" s="161"/>
      <c r="F72" s="161"/>
      <c r="G72" s="161"/>
      <c r="H72" s="162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74.3</v>
      </c>
      <c r="O72" s="91">
        <f>O73</f>
        <v>74.3</v>
      </c>
      <c r="P72" s="26"/>
    </row>
    <row r="73" spans="1:16" ht="15.75" x14ac:dyDescent="0.2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74.3</v>
      </c>
      <c r="O73" s="92">
        <f>O75+O77+O79+O82</f>
        <v>74.3</v>
      </c>
      <c r="P73" s="23" t="s">
        <v>101</v>
      </c>
    </row>
    <row r="74" spans="1:16" s="35" customFormat="1" ht="15" x14ac:dyDescent="0.2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f>N75</f>
        <v>0</v>
      </c>
      <c r="O74" s="97">
        <f>O75</f>
        <v>0</v>
      </c>
      <c r="P74" s="34" t="s">
        <v>100</v>
      </c>
    </row>
    <row r="75" spans="1:16" s="35" customFormat="1" ht="15" x14ac:dyDescent="0.2">
      <c r="A75" s="125" t="s">
        <v>118</v>
      </c>
      <c r="B75" s="126"/>
      <c r="C75" s="126"/>
      <c r="D75" s="126"/>
      <c r="E75" s="126"/>
      <c r="F75" s="126"/>
      <c r="G75" s="126"/>
      <c r="H75" s="127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0</v>
      </c>
      <c r="O75" s="104">
        <v>0</v>
      </c>
      <c r="P75" s="44"/>
    </row>
    <row r="76" spans="1:16" s="35" customFormat="1" ht="15" x14ac:dyDescent="0.2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177</v>
      </c>
      <c r="M76" s="34" t="s">
        <v>12</v>
      </c>
      <c r="N76" s="97">
        <v>0</v>
      </c>
      <c r="O76" s="97">
        <v>0</v>
      </c>
      <c r="P76" s="44"/>
    </row>
    <row r="77" spans="1:16" s="35" customFormat="1" ht="15" x14ac:dyDescent="0.2">
      <c r="A77" s="125" t="s">
        <v>118</v>
      </c>
      <c r="B77" s="126"/>
      <c r="C77" s="126"/>
      <c r="D77" s="126"/>
      <c r="E77" s="126"/>
      <c r="F77" s="126"/>
      <c r="G77" s="126"/>
      <c r="H77" s="127"/>
      <c r="I77" s="73">
        <v>982</v>
      </c>
      <c r="J77" s="48" t="s">
        <v>23</v>
      </c>
      <c r="K77" s="48" t="s">
        <v>14</v>
      </c>
      <c r="L77" s="84" t="s">
        <v>177</v>
      </c>
      <c r="M77" s="84" t="s">
        <v>78</v>
      </c>
      <c r="N77" s="105">
        <v>0</v>
      </c>
      <c r="O77" s="105">
        <v>0</v>
      </c>
      <c r="P77" s="44"/>
    </row>
    <row r="78" spans="1:16" ht="15" x14ac:dyDescent="0.2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f>N79</f>
        <v>0</v>
      </c>
      <c r="O78" s="95">
        <f>O79</f>
        <v>0</v>
      </c>
      <c r="P78" s="44" t="s">
        <v>87</v>
      </c>
    </row>
    <row r="79" spans="1:16" ht="15" x14ac:dyDescent="0.2">
      <c r="A79" s="125" t="s">
        <v>118</v>
      </c>
      <c r="B79" s="126"/>
      <c r="C79" s="126"/>
      <c r="D79" s="126"/>
      <c r="E79" s="126"/>
      <c r="F79" s="126"/>
      <c r="G79" s="126"/>
      <c r="H79" s="127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0</v>
      </c>
      <c r="O79" s="103">
        <v>0</v>
      </c>
      <c r="P79" s="44"/>
    </row>
    <row r="80" spans="1:16" s="46" customFormat="1" ht="15" hidden="1" customHeight="1" x14ac:dyDescent="0.2">
      <c r="A80" s="125" t="s">
        <v>119</v>
      </c>
      <c r="B80" s="126"/>
      <c r="C80" s="126"/>
      <c r="D80" s="126"/>
      <c r="E80" s="126"/>
      <c r="F80" s="126"/>
      <c r="G80" s="126"/>
      <c r="H80" s="127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 x14ac:dyDescent="0.2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f>N82</f>
        <v>74.3</v>
      </c>
      <c r="O81" s="97">
        <f>O82</f>
        <v>74.3</v>
      </c>
      <c r="P81" s="44"/>
    </row>
    <row r="82" spans="1:16" ht="15" x14ac:dyDescent="0.2">
      <c r="A82" s="125" t="s">
        <v>118</v>
      </c>
      <c r="B82" s="126"/>
      <c r="C82" s="126"/>
      <c r="D82" s="126"/>
      <c r="E82" s="126"/>
      <c r="F82" s="126"/>
      <c r="G82" s="126"/>
      <c r="H82" s="127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74.3</v>
      </c>
      <c r="O82" s="104">
        <v>74.3</v>
      </c>
      <c r="P82" s="44"/>
    </row>
    <row r="83" spans="1:16" ht="15" hidden="1" customHeight="1" x14ac:dyDescent="0.2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 x14ac:dyDescent="0.2">
      <c r="A84" s="125" t="s">
        <v>118</v>
      </c>
      <c r="B84" s="126"/>
      <c r="C84" s="126"/>
      <c r="D84" s="126"/>
      <c r="E84" s="126"/>
      <c r="F84" s="126"/>
      <c r="G84" s="126"/>
      <c r="H84" s="127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 x14ac:dyDescent="0.25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 x14ac:dyDescent="0.2">
      <c r="A86" s="135" t="s">
        <v>163</v>
      </c>
      <c r="B86" s="136"/>
      <c r="C86" s="136"/>
      <c r="D86" s="136"/>
      <c r="E86" s="136"/>
      <c r="F86" s="136"/>
      <c r="G86" s="136"/>
      <c r="H86" s="137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 x14ac:dyDescent="0.2">
      <c r="A87" s="125" t="s">
        <v>118</v>
      </c>
      <c r="B87" s="126"/>
      <c r="C87" s="126"/>
      <c r="D87" s="126"/>
      <c r="E87" s="126"/>
      <c r="F87" s="126"/>
      <c r="G87" s="126"/>
      <c r="H87" s="127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 x14ac:dyDescent="0.25">
      <c r="A88" s="156" t="s">
        <v>58</v>
      </c>
      <c r="B88" s="146"/>
      <c r="C88" s="146"/>
      <c r="D88" s="146"/>
      <c r="E88" s="146"/>
      <c r="F88" s="146"/>
      <c r="G88" s="146"/>
      <c r="H88" s="146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2284.1</v>
      </c>
      <c r="O88" s="92">
        <f>O89</f>
        <v>2055.3000000000002</v>
      </c>
      <c r="P88" s="23" t="s">
        <v>99</v>
      </c>
    </row>
    <row r="89" spans="1:16" s="35" customFormat="1" ht="15.75" x14ac:dyDescent="0.2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2284.1</v>
      </c>
      <c r="O89" s="102">
        <f>O90</f>
        <v>2055.3000000000002</v>
      </c>
      <c r="P89" s="57" t="s">
        <v>99</v>
      </c>
    </row>
    <row r="90" spans="1:16" s="49" customFormat="1" ht="15" x14ac:dyDescent="0.2">
      <c r="A90" s="165" t="s">
        <v>125</v>
      </c>
      <c r="B90" s="166"/>
      <c r="C90" s="166"/>
      <c r="D90" s="166"/>
      <c r="E90" s="166"/>
      <c r="F90" s="166"/>
      <c r="G90" s="166"/>
      <c r="H90" s="167"/>
      <c r="I90" s="128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N93+N105+N103</f>
        <v>2284.1</v>
      </c>
      <c r="O90" s="106">
        <f>O93+O105+O103</f>
        <v>2055.3000000000002</v>
      </c>
      <c r="P90" s="44"/>
    </row>
    <row r="91" spans="1:16" s="46" customFormat="1" ht="1.5" customHeight="1" x14ac:dyDescent="0.2">
      <c r="A91" s="168"/>
      <c r="B91" s="169"/>
      <c r="C91" s="169"/>
      <c r="D91" s="169"/>
      <c r="E91" s="169"/>
      <c r="F91" s="169"/>
      <c r="G91" s="169"/>
      <c r="H91" s="170"/>
      <c r="I91" s="129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 x14ac:dyDescent="0.25">
      <c r="A92" s="157" t="s">
        <v>106</v>
      </c>
      <c r="B92" s="158"/>
      <c r="C92" s="158"/>
      <c r="D92" s="158"/>
      <c r="E92" s="158"/>
      <c r="F92" s="158"/>
      <c r="G92" s="158"/>
      <c r="H92" s="158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1341.3</v>
      </c>
      <c r="O92" s="92">
        <f>O93</f>
        <v>1113</v>
      </c>
      <c r="P92" s="48" t="s">
        <v>93</v>
      </c>
    </row>
    <row r="93" spans="1:16" s="47" customFormat="1" ht="18" customHeight="1" x14ac:dyDescent="0.2">
      <c r="A93" s="160" t="s">
        <v>122</v>
      </c>
      <c r="B93" s="175"/>
      <c r="C93" s="175"/>
      <c r="D93" s="175"/>
      <c r="E93" s="175"/>
      <c r="F93" s="175"/>
      <c r="G93" s="175"/>
      <c r="H93" s="176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1341.3</v>
      </c>
      <c r="O93" s="100">
        <f>O94+O95+O96</f>
        <v>1113</v>
      </c>
      <c r="P93" s="48"/>
    </row>
    <row r="94" spans="1:16" s="47" customFormat="1" ht="42.75" customHeight="1" x14ac:dyDescent="0.2">
      <c r="A94" s="138" t="s">
        <v>117</v>
      </c>
      <c r="B94" s="126"/>
      <c r="C94" s="126"/>
      <c r="D94" s="126"/>
      <c r="E94" s="126"/>
      <c r="F94" s="126"/>
      <c r="G94" s="126"/>
      <c r="H94" s="127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699.5</v>
      </c>
      <c r="O94" s="97">
        <v>699.5</v>
      </c>
      <c r="P94" s="48"/>
    </row>
    <row r="95" spans="1:16" s="46" customFormat="1" ht="15" x14ac:dyDescent="0.2">
      <c r="A95" s="125" t="s">
        <v>118</v>
      </c>
      <c r="B95" s="126"/>
      <c r="C95" s="126"/>
      <c r="D95" s="126"/>
      <c r="E95" s="126"/>
      <c r="F95" s="126"/>
      <c r="G95" s="126"/>
      <c r="H95" s="127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531.79999999999995</v>
      </c>
      <c r="O95" s="97">
        <v>303.5</v>
      </c>
      <c r="P95" s="34" t="s">
        <v>77</v>
      </c>
    </row>
    <row r="96" spans="1:16" s="46" customFormat="1" ht="15" customHeight="1" x14ac:dyDescent="0.2">
      <c r="A96" s="125" t="s">
        <v>119</v>
      </c>
      <c r="B96" s="126"/>
      <c r="C96" s="126"/>
      <c r="D96" s="126"/>
      <c r="E96" s="126"/>
      <c r="F96" s="126"/>
      <c r="G96" s="126"/>
      <c r="H96" s="127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110</v>
      </c>
      <c r="O96" s="97">
        <v>110</v>
      </c>
      <c r="P96" s="34"/>
    </row>
    <row r="97" spans="1:16" s="46" customFormat="1" ht="15" hidden="1" customHeight="1" x14ac:dyDescent="0.2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 x14ac:dyDescent="0.2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 x14ac:dyDescent="0.2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 x14ac:dyDescent="0.25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 x14ac:dyDescent="0.2">
      <c r="A101" s="132" t="s">
        <v>27</v>
      </c>
      <c r="B101" s="133"/>
      <c r="C101" s="133"/>
      <c r="D101" s="133"/>
      <c r="E101" s="133"/>
      <c r="F101" s="133"/>
      <c r="G101" s="133"/>
      <c r="H101" s="134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 x14ac:dyDescent="0.2">
      <c r="A102" s="135" t="s">
        <v>170</v>
      </c>
      <c r="B102" s="136"/>
      <c r="C102" s="136"/>
      <c r="D102" s="136"/>
      <c r="E102" s="136"/>
      <c r="F102" s="136"/>
      <c r="G102" s="136"/>
      <c r="H102" s="137"/>
      <c r="I102" s="69">
        <v>982</v>
      </c>
      <c r="J102" s="34" t="s">
        <v>24</v>
      </c>
      <c r="K102" s="34" t="s">
        <v>14</v>
      </c>
      <c r="L102" s="87" t="s">
        <v>171</v>
      </c>
      <c r="M102" s="87" t="s">
        <v>80</v>
      </c>
      <c r="N102" s="95" t="s">
        <v>172</v>
      </c>
      <c r="O102" s="97" t="s">
        <v>172</v>
      </c>
      <c r="P102" s="45"/>
    </row>
    <row r="103" spans="1:16" s="47" customFormat="1" ht="32.25" customHeight="1" x14ac:dyDescent="0.25">
      <c r="A103" s="139" t="s">
        <v>182</v>
      </c>
      <c r="B103" s="140"/>
      <c r="C103" s="140"/>
      <c r="D103" s="140"/>
      <c r="E103" s="140"/>
      <c r="F103" s="140"/>
      <c r="G103" s="140"/>
      <c r="H103" s="141"/>
      <c r="I103" s="114">
        <v>982</v>
      </c>
      <c r="J103" s="112" t="s">
        <v>24</v>
      </c>
      <c r="K103" s="112" t="s">
        <v>14</v>
      </c>
      <c r="L103" s="112" t="s">
        <v>171</v>
      </c>
      <c r="M103" s="112" t="s">
        <v>12</v>
      </c>
      <c r="N103" s="94">
        <v>111.1</v>
      </c>
      <c r="O103" s="94">
        <v>111.1</v>
      </c>
      <c r="P103" s="45"/>
    </row>
    <row r="104" spans="1:16" s="47" customFormat="1" ht="45" customHeight="1" x14ac:dyDescent="0.2">
      <c r="A104" s="138" t="s">
        <v>117</v>
      </c>
      <c r="B104" s="126"/>
      <c r="C104" s="126"/>
      <c r="D104" s="126"/>
      <c r="E104" s="126"/>
      <c r="F104" s="126"/>
      <c r="G104" s="126"/>
      <c r="H104" s="127"/>
      <c r="I104" s="115">
        <v>982</v>
      </c>
      <c r="J104" s="25" t="s">
        <v>24</v>
      </c>
      <c r="K104" s="25" t="s">
        <v>14</v>
      </c>
      <c r="L104" s="25" t="s">
        <v>171</v>
      </c>
      <c r="M104" s="84" t="s">
        <v>80</v>
      </c>
      <c r="N104" s="97">
        <v>111.1</v>
      </c>
      <c r="O104" s="113">
        <v>111.1</v>
      </c>
      <c r="P104" s="45"/>
    </row>
    <row r="105" spans="1:16" s="47" customFormat="1" ht="15.75" customHeight="1" x14ac:dyDescent="0.2">
      <c r="A105" s="132" t="s">
        <v>27</v>
      </c>
      <c r="B105" s="133"/>
      <c r="C105" s="133"/>
      <c r="D105" s="133"/>
      <c r="E105" s="133"/>
      <c r="F105" s="133"/>
      <c r="G105" s="133"/>
      <c r="H105" s="134"/>
      <c r="I105" s="86">
        <v>982</v>
      </c>
      <c r="J105" s="41" t="s">
        <v>24</v>
      </c>
      <c r="K105" s="41" t="s">
        <v>14</v>
      </c>
      <c r="L105" s="41" t="s">
        <v>135</v>
      </c>
      <c r="M105" s="41" t="s">
        <v>12</v>
      </c>
      <c r="N105" s="94">
        <f>N106+N107</f>
        <v>831.7</v>
      </c>
      <c r="O105" s="94">
        <f>O106+O107</f>
        <v>831.2</v>
      </c>
      <c r="P105" s="45"/>
    </row>
    <row r="106" spans="1:16" s="47" customFormat="1" ht="45.75" customHeight="1" x14ac:dyDescent="0.2">
      <c r="A106" s="138" t="s">
        <v>117</v>
      </c>
      <c r="B106" s="126"/>
      <c r="C106" s="126"/>
      <c r="D106" s="126"/>
      <c r="E106" s="126"/>
      <c r="F106" s="126"/>
      <c r="G106" s="126"/>
      <c r="H106" s="127"/>
      <c r="I106" s="69">
        <v>982</v>
      </c>
      <c r="J106" s="34" t="s">
        <v>24</v>
      </c>
      <c r="K106" s="34" t="s">
        <v>14</v>
      </c>
      <c r="L106" s="34" t="s">
        <v>135</v>
      </c>
      <c r="M106" s="34" t="s">
        <v>80</v>
      </c>
      <c r="N106" s="97">
        <v>760.2</v>
      </c>
      <c r="O106" s="97">
        <v>759.7</v>
      </c>
      <c r="P106" s="45"/>
    </row>
    <row r="107" spans="1:16" s="47" customFormat="1" ht="18.75" customHeight="1" x14ac:dyDescent="0.2">
      <c r="A107" s="125" t="s">
        <v>118</v>
      </c>
      <c r="B107" s="126"/>
      <c r="C107" s="126"/>
      <c r="D107" s="126"/>
      <c r="E107" s="126"/>
      <c r="F107" s="126"/>
      <c r="G107" s="126"/>
      <c r="H107" s="127"/>
      <c r="I107" s="69">
        <v>982</v>
      </c>
      <c r="J107" s="34" t="s">
        <v>24</v>
      </c>
      <c r="K107" s="34" t="s">
        <v>14</v>
      </c>
      <c r="L107" s="34" t="s">
        <v>135</v>
      </c>
      <c r="M107" s="34" t="s">
        <v>78</v>
      </c>
      <c r="N107" s="97">
        <v>71.5</v>
      </c>
      <c r="O107" s="97">
        <v>71.5</v>
      </c>
      <c r="P107" s="45"/>
    </row>
    <row r="108" spans="1:16" s="47" customFormat="1" ht="43.5" hidden="1" customHeight="1" x14ac:dyDescent="0.2">
      <c r="A108" s="138" t="s">
        <v>117</v>
      </c>
      <c r="B108" s="126"/>
      <c r="C108" s="126"/>
      <c r="D108" s="126"/>
      <c r="E108" s="126"/>
      <c r="F108" s="126"/>
      <c r="G108" s="126"/>
      <c r="H108" s="127"/>
      <c r="I108" s="69">
        <v>982</v>
      </c>
      <c r="J108" s="34" t="s">
        <v>24</v>
      </c>
      <c r="K108" s="34" t="s">
        <v>14</v>
      </c>
      <c r="L108" s="90" t="s">
        <v>175</v>
      </c>
      <c r="M108" s="34" t="s">
        <v>80</v>
      </c>
      <c r="N108" s="95" t="s">
        <v>176</v>
      </c>
      <c r="O108" s="95" t="s">
        <v>176</v>
      </c>
      <c r="P108" s="45"/>
    </row>
    <row r="109" spans="1:16" s="47" customFormat="1" ht="30.75" hidden="1" customHeight="1" x14ac:dyDescent="0.2">
      <c r="A109" s="160" t="s">
        <v>170</v>
      </c>
      <c r="B109" s="161"/>
      <c r="C109" s="161"/>
      <c r="D109" s="161"/>
      <c r="E109" s="161"/>
      <c r="F109" s="161"/>
      <c r="G109" s="161"/>
      <c r="H109" s="162"/>
      <c r="I109" s="72">
        <v>982</v>
      </c>
      <c r="J109" s="22" t="s">
        <v>24</v>
      </c>
      <c r="K109" s="22" t="s">
        <v>14</v>
      </c>
      <c r="L109" s="41" t="s">
        <v>171</v>
      </c>
      <c r="M109" s="41" t="s">
        <v>12</v>
      </c>
      <c r="N109" s="106" t="s">
        <v>174</v>
      </c>
      <c r="O109" s="100" t="s">
        <v>174</v>
      </c>
      <c r="P109" s="45"/>
    </row>
    <row r="110" spans="1:16" s="46" customFormat="1" ht="18.75" hidden="1" customHeight="1" x14ac:dyDescent="0.2">
      <c r="A110" s="125" t="s">
        <v>119</v>
      </c>
      <c r="B110" s="126"/>
      <c r="C110" s="126"/>
      <c r="D110" s="126"/>
      <c r="E110" s="126"/>
      <c r="F110" s="126"/>
      <c r="G110" s="126"/>
      <c r="H110" s="127"/>
      <c r="I110" s="69">
        <v>982</v>
      </c>
      <c r="J110" s="34" t="s">
        <v>24</v>
      </c>
      <c r="K110" s="34" t="s">
        <v>14</v>
      </c>
      <c r="L110" s="34" t="s">
        <v>135</v>
      </c>
      <c r="M110" s="34" t="s">
        <v>112</v>
      </c>
      <c r="N110" s="97" t="s">
        <v>127</v>
      </c>
      <c r="O110" s="97" t="s">
        <v>127</v>
      </c>
      <c r="P110" s="34"/>
    </row>
    <row r="111" spans="1:16" s="46" customFormat="1" ht="45" hidden="1" customHeight="1" x14ac:dyDescent="0.2">
      <c r="A111" s="138" t="s">
        <v>117</v>
      </c>
      <c r="B111" s="126"/>
      <c r="C111" s="126"/>
      <c r="D111" s="126"/>
      <c r="E111" s="126"/>
      <c r="F111" s="126"/>
      <c r="G111" s="126"/>
      <c r="H111" s="127"/>
      <c r="I111" s="69">
        <v>982</v>
      </c>
      <c r="J111" s="34" t="s">
        <v>24</v>
      </c>
      <c r="K111" s="34" t="s">
        <v>14</v>
      </c>
      <c r="L111" s="89" t="s">
        <v>171</v>
      </c>
      <c r="M111" s="88" t="s">
        <v>80</v>
      </c>
      <c r="N111" s="95" t="s">
        <v>174</v>
      </c>
      <c r="O111" s="95" t="s">
        <v>174</v>
      </c>
      <c r="P111" s="89"/>
    </row>
    <row r="112" spans="1:16" s="47" customFormat="1" ht="15" customHeight="1" x14ac:dyDescent="0.2">
      <c r="A112" s="165" t="s">
        <v>70</v>
      </c>
      <c r="B112" s="166"/>
      <c r="C112" s="166"/>
      <c r="D112" s="166"/>
      <c r="E112" s="166"/>
      <c r="F112" s="166"/>
      <c r="G112" s="166"/>
      <c r="H112" s="167"/>
      <c r="I112" s="177">
        <v>982</v>
      </c>
      <c r="J112" s="116" t="s">
        <v>50</v>
      </c>
      <c r="K112" s="116" t="s">
        <v>10</v>
      </c>
      <c r="L112" s="116" t="s">
        <v>128</v>
      </c>
      <c r="M112" s="116" t="s">
        <v>12</v>
      </c>
      <c r="N112" s="116" t="str">
        <f>N117</f>
        <v>275,7</v>
      </c>
      <c r="O112" s="116" t="str">
        <f>O117</f>
        <v>275,7</v>
      </c>
      <c r="P112" s="45"/>
    </row>
    <row r="113" spans="1:16" s="47" customFormat="1" ht="1.5" customHeight="1" x14ac:dyDescent="0.2">
      <c r="A113" s="168"/>
      <c r="B113" s="169"/>
      <c r="C113" s="169"/>
      <c r="D113" s="169"/>
      <c r="E113" s="169"/>
      <c r="F113" s="169"/>
      <c r="G113" s="169"/>
      <c r="H113" s="170"/>
      <c r="I113" s="178"/>
      <c r="J113" s="118"/>
      <c r="K113" s="118"/>
      <c r="L113" s="118"/>
      <c r="M113" s="118"/>
      <c r="N113" s="117"/>
      <c r="O113" s="117"/>
      <c r="P113" s="45"/>
    </row>
    <row r="114" spans="1:16" s="47" customFormat="1" ht="47.25" customHeight="1" x14ac:dyDescent="0.25">
      <c r="A114" s="160" t="s">
        <v>115</v>
      </c>
      <c r="B114" s="161"/>
      <c r="C114" s="161"/>
      <c r="D114" s="161"/>
      <c r="E114" s="161"/>
      <c r="F114" s="161"/>
      <c r="G114" s="161"/>
      <c r="H114" s="162"/>
      <c r="I114" s="70">
        <v>982</v>
      </c>
      <c r="J114" s="26" t="s">
        <v>50</v>
      </c>
      <c r="K114" s="26" t="s">
        <v>10</v>
      </c>
      <c r="L114" s="26" t="s">
        <v>129</v>
      </c>
      <c r="M114" s="26" t="s">
        <v>12</v>
      </c>
      <c r="N114" s="109" t="str">
        <f>N117</f>
        <v>275,7</v>
      </c>
      <c r="O114" s="109" t="str">
        <f>O117</f>
        <v>275,7</v>
      </c>
      <c r="P114" s="45"/>
    </row>
    <row r="115" spans="1:16" s="47" customFormat="1" ht="15" x14ac:dyDescent="0.2">
      <c r="A115" s="145" t="s">
        <v>72</v>
      </c>
      <c r="B115" s="146"/>
      <c r="C115" s="146"/>
      <c r="D115" s="146"/>
      <c r="E115" s="146"/>
      <c r="F115" s="146"/>
      <c r="G115" s="146"/>
      <c r="H115" s="146"/>
      <c r="I115" s="73">
        <v>982</v>
      </c>
      <c r="J115" s="45" t="s">
        <v>50</v>
      </c>
      <c r="K115" s="45" t="s">
        <v>14</v>
      </c>
      <c r="L115" s="45" t="s">
        <v>136</v>
      </c>
      <c r="M115" s="45" t="s">
        <v>12</v>
      </c>
      <c r="N115" s="24" t="str">
        <f>N117</f>
        <v>275,7</v>
      </c>
      <c r="O115" s="24" t="str">
        <f>O117</f>
        <v>275,7</v>
      </c>
      <c r="P115" s="45" t="s">
        <v>76</v>
      </c>
    </row>
    <row r="116" spans="1:16" s="47" customFormat="1" ht="15" x14ac:dyDescent="0.2">
      <c r="A116" s="125" t="s">
        <v>73</v>
      </c>
      <c r="B116" s="155"/>
      <c r="C116" s="155"/>
      <c r="D116" s="155"/>
      <c r="E116" s="155"/>
      <c r="F116" s="155"/>
      <c r="G116" s="155"/>
      <c r="H116" s="155"/>
      <c r="I116" s="73">
        <v>982</v>
      </c>
      <c r="J116" s="45" t="s">
        <v>50</v>
      </c>
      <c r="K116" s="45" t="s">
        <v>14</v>
      </c>
      <c r="L116" s="45" t="s">
        <v>137</v>
      </c>
      <c r="M116" s="45" t="s">
        <v>113</v>
      </c>
      <c r="N116" s="24" t="str">
        <f>N117</f>
        <v>275,7</v>
      </c>
      <c r="O116" s="24" t="str">
        <f>O117</f>
        <v>275,7</v>
      </c>
      <c r="P116" s="45" t="s">
        <v>76</v>
      </c>
    </row>
    <row r="117" spans="1:16" s="47" customFormat="1" ht="15" x14ac:dyDescent="0.2">
      <c r="A117" s="65" t="s">
        <v>71</v>
      </c>
      <c r="B117" s="64"/>
      <c r="C117" s="64"/>
      <c r="D117" s="64"/>
      <c r="E117" s="64"/>
      <c r="F117" s="64"/>
      <c r="G117" s="64"/>
      <c r="H117" s="64"/>
      <c r="I117" s="73">
        <v>982</v>
      </c>
      <c r="J117" s="45" t="s">
        <v>50</v>
      </c>
      <c r="K117" s="45" t="s">
        <v>14</v>
      </c>
      <c r="L117" s="45" t="s">
        <v>137</v>
      </c>
      <c r="M117" s="45" t="s">
        <v>113</v>
      </c>
      <c r="N117" s="24" t="s">
        <v>180</v>
      </c>
      <c r="O117" s="24" t="s">
        <v>180</v>
      </c>
      <c r="P117" s="45" t="s">
        <v>76</v>
      </c>
    </row>
    <row r="120" spans="1:16" x14ac:dyDescent="0.2">
      <c r="H120" s="60"/>
      <c r="I120" s="60"/>
      <c r="J120" s="60"/>
    </row>
  </sheetData>
  <mergeCells count="89">
    <mergeCell ref="A37:H37"/>
    <mergeCell ref="N42:N43"/>
    <mergeCell ref="N49:N50"/>
    <mergeCell ref="N52:N53"/>
    <mergeCell ref="N112:N113"/>
    <mergeCell ref="M42:M43"/>
    <mergeCell ref="M49:M50"/>
    <mergeCell ref="L42:L43"/>
    <mergeCell ref="A84:H84"/>
    <mergeCell ref="A108:H108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114:H114"/>
    <mergeCell ref="A65:H65"/>
    <mergeCell ref="A72:H72"/>
    <mergeCell ref="I42:I43"/>
    <mergeCell ref="A71:H71"/>
    <mergeCell ref="A69:H69"/>
    <mergeCell ref="A70:H70"/>
    <mergeCell ref="A95:H95"/>
    <mergeCell ref="A106:H106"/>
    <mergeCell ref="A93:H93"/>
    <mergeCell ref="A94:H94"/>
    <mergeCell ref="I112:I113"/>
    <mergeCell ref="A67:H67"/>
    <mergeCell ref="A82:H82"/>
    <mergeCell ref="A90:H91"/>
    <mergeCell ref="A80:H80"/>
    <mergeCell ref="O49:O50"/>
    <mergeCell ref="J52:J53"/>
    <mergeCell ref="K49:K50"/>
    <mergeCell ref="L52:L53"/>
    <mergeCell ref="M52:M53"/>
    <mergeCell ref="L49:L50"/>
    <mergeCell ref="O42:O43"/>
    <mergeCell ref="A116:H116"/>
    <mergeCell ref="A88:H88"/>
    <mergeCell ref="A92:H92"/>
    <mergeCell ref="A115:H115"/>
    <mergeCell ref="A101:H101"/>
    <mergeCell ref="A75:H75"/>
    <mergeCell ref="O52:O53"/>
    <mergeCell ref="I49:I50"/>
    <mergeCell ref="I52:I53"/>
    <mergeCell ref="A109:H109"/>
    <mergeCell ref="J42:J43"/>
    <mergeCell ref="A112:H113"/>
    <mergeCell ref="J49:J50"/>
    <mergeCell ref="A66:H66"/>
    <mergeCell ref="L112:L113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112:O113"/>
    <mergeCell ref="M112:M113"/>
    <mergeCell ref="A52:H53"/>
    <mergeCell ref="A77:H77"/>
    <mergeCell ref="A79:H79"/>
    <mergeCell ref="A110:H110"/>
    <mergeCell ref="I90:I91"/>
    <mergeCell ref="I58:I59"/>
    <mergeCell ref="K112:K113"/>
    <mergeCell ref="J112:J113"/>
    <mergeCell ref="A107:H107"/>
    <mergeCell ref="A105:H105"/>
    <mergeCell ref="A102:H102"/>
    <mergeCell ref="A111:H111"/>
    <mergeCell ref="A103:H103"/>
    <mergeCell ref="A104:H104"/>
  </mergeCells>
  <phoneticPr fontId="0" type="noConversion"/>
  <pageMargins left="2.0472440944881889" right="0.35433070866141736" top="0.59055118110236227" bottom="0.59055118110236227" header="0" footer="0"/>
  <pageSetup paperSize="9" scale="67" orientation="landscape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2024-03-26T06:04:02Z</cp:lastPrinted>
  <dcterms:created xsi:type="dcterms:W3CDTF">1996-10-08T23:32:33Z</dcterms:created>
  <dcterms:modified xsi:type="dcterms:W3CDTF">2024-03-26T11:49:00Z</dcterms:modified>
</cp:coreProperties>
</file>